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2022 Budget\"/>
    </mc:Choice>
  </mc:AlternateContent>
  <xr:revisionPtr revIDLastSave="0" documentId="13_ncr:1_{2BB47E24-7571-4388-853A-53718345E3D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</sheets>
  <definedNames>
    <definedName name="_xlnm.Print_Titles" localSheetId="0">Budget!$A:$F,Budget!$1:$2</definedName>
    <definedName name="QB_COLUMN_59200" localSheetId="0" hidden="1">Budget!#REF!</definedName>
    <definedName name="QB_COLUMN_63620" localSheetId="0" hidden="1">Budget!#REF!</definedName>
    <definedName name="QB_COLUMN_64430" localSheetId="0" hidden="1">Budget!#REF!</definedName>
    <definedName name="QB_COLUMN_76210" localSheetId="0" hidden="1">Budget!#REF!</definedName>
    <definedName name="QB_DATA_0" localSheetId="0" hidden="1">Budget!$6:$6,Budget!$7:$7,Budget!$9:$9,Budget!$10:$10,Budget!$12:$12,Budget!$13:$13,Budget!$14:$14,Budget!$15:$15,Budget!$16:$16,Budget!$19:$19,Budget!$20:$20,Budget!$21:$21,Budget!$22:$22,Budget!$23:$23,Budget!$26:$26,Budget!$27:$27</definedName>
    <definedName name="QB_DATA_1" localSheetId="0" hidden="1">Budget!$28:$28,Budget!$29:$29,Budget!$30:$30,Budget!$31:$31,Budget!$33:$33,Budget!$34:$34,Budget!$35:$35,Budget!$38:$38,Budget!$40:$40,Budget!$42:$42,Budget!$43:$43,Budget!$45:$45,Budget!$46:$46,Budget!$48:$48,Budget!$50:$50,Budget!$53:$53</definedName>
    <definedName name="QB_DATA_2" localSheetId="0" hidden="1">Budget!$54:$54,Budget!$55:$55,Budget!$56:$56,Budget!$57:$57,Budget!$58:$58,Budget!$59:$59,Budget!$60:$60,Budget!$61:$61,Budget!$63:$63,Budget!$64:$64,Budget!$65:$65,Budget!$67:$67,Budget!$68:$68,Budget!$69:$69,Budget!$70:$70,Budget!$71:$71</definedName>
    <definedName name="QB_DATA_3" localSheetId="0" hidden="1">Budget!$78:$78,Budget!$79:$79,Budget!$80:$80,Budget!$81:$81,Budget!$82:$82</definedName>
    <definedName name="QB_FORMULA_0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1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10" localSheetId="0" hidden="1">Budget!#REF!,Budget!#REF!,Budget!#REF!,Budget!#REF!,Budget!#REF!,Budget!#REF!,Budget!#REF!,Budget!#REF!,Budget!#REF!,Budget!#REF!</definedName>
    <definedName name="QB_FORMULA_2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3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4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5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6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7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8" localSheetId="0" hidden="1">Budget!#REF!,Budget!#REF!,Budget!#REF!,Budget!#REF!,Budget!#REF!,Budget!#REF!,Budget!#REF!,Budget!#REF!,Budget!#REF!,Budget!#REF!,Budget!#REF!,Budget!#REF!,Budget!#REF!,Budget!#REF!,Budget!#REF!,Budget!#REF!</definedName>
    <definedName name="QB_FORMULA_9" localSheetId="0" hidden="1">Budget!#REF!,Budget!#REF!,Budget!#REF!,Budget!#REF!,Budget!#REF!,Budget!#REF!,Budget!#REF!,Budget!#REF!,Budget!#REF!,Budget!#REF!,Budget!#REF!,Budget!#REF!,Budget!#REF!,Budget!#REF!,Budget!#REF!,Budget!#REF!</definedName>
    <definedName name="QB_ROW_103240" localSheetId="0" hidden="1">Budget!$E$54</definedName>
    <definedName name="QB_ROW_113350" localSheetId="0" hidden="1">Budget!$F$43</definedName>
    <definedName name="QB_ROW_117340" localSheetId="0" hidden="1">Budget!$E$57</definedName>
    <definedName name="QB_ROW_12240" localSheetId="0" hidden="1">Budget!$E$69</definedName>
    <definedName name="QB_ROW_1240" localSheetId="0" hidden="1">Budget!$E$70</definedName>
    <definedName name="QB_ROW_139030" localSheetId="0" hidden="1">Budget!$D$25</definedName>
    <definedName name="QB_ROW_139330" localSheetId="0" hidden="1">Budget!$D$32</definedName>
    <definedName name="QB_ROW_142240" localSheetId="0" hidden="1">Budget!$E$53</definedName>
    <definedName name="QB_ROW_143030" localSheetId="0" hidden="1">Budget!$D$66</definedName>
    <definedName name="QB_ROW_143330" localSheetId="0" hidden="1">Budget!$D$72</definedName>
    <definedName name="QB_ROW_153240" localSheetId="0" hidden="1">Budget!$E$27</definedName>
    <definedName name="QB_ROW_161030" localSheetId="0" hidden="1">Budget!$D$39</definedName>
    <definedName name="QB_ROW_161330" localSheetId="0" hidden="1">Budget!$D$47</definedName>
    <definedName name="QB_ROW_164340" localSheetId="0" hidden="1">Budget!$E$46</definedName>
    <definedName name="QB_ROW_171230" localSheetId="0" hidden="1">Budget!$D$48</definedName>
    <definedName name="QB_ROW_172040" localSheetId="0" hidden="1">Budget!$E$41</definedName>
    <definedName name="QB_ROW_172340" localSheetId="0" hidden="1">Budget!$E$44</definedName>
    <definedName name="QB_ROW_17240" localSheetId="0" hidden="1">Budget!$E$61</definedName>
    <definedName name="QB_ROW_174030" localSheetId="0" hidden="1">Budget!$D$52</definedName>
    <definedName name="QB_ROW_174330" localSheetId="0" hidden="1">Budget!$D$62</definedName>
    <definedName name="QB_ROW_175240" localSheetId="0" hidden="1">Budget!$E$6</definedName>
    <definedName name="QB_ROW_176240" localSheetId="0" hidden="1">Budget!$E$58</definedName>
    <definedName name="QB_ROW_182030" localSheetId="0" hidden="1">Budget!$D$49</definedName>
    <definedName name="QB_ROW_182330" localSheetId="0" hidden="1">Budget!$D$51</definedName>
    <definedName name="QB_ROW_18301" localSheetId="0" hidden="1">Budget!$A$86</definedName>
    <definedName name="QB_ROW_188030" localSheetId="0" hidden="1">Budget!$D$77</definedName>
    <definedName name="QB_ROW_188330" localSheetId="0" hidden="1">Budget!$D$83</definedName>
    <definedName name="QB_ROW_19011" localSheetId="0" hidden="1">Budget!$B$3</definedName>
    <definedName name="QB_ROW_192240" localSheetId="0" hidden="1">Budget!$E$79</definedName>
    <definedName name="QB_ROW_19311" localSheetId="0" hidden="1">Budget!$B$74</definedName>
    <definedName name="QB_ROW_194240" localSheetId="0" hidden="1">Budget!$E$82</definedName>
    <definedName name="QB_ROW_20021" localSheetId="0" hidden="1">Budget!$C$4</definedName>
    <definedName name="QB_ROW_20321" localSheetId="0" hidden="1">Budget!$C$36</definedName>
    <definedName name="QB_ROW_21021" localSheetId="0" hidden="1">Budget!$C$37</definedName>
    <definedName name="QB_ROW_21321" localSheetId="0" hidden="1">Budget!$C$73</definedName>
    <definedName name="QB_ROW_22011" localSheetId="0" hidden="1">Budget!$B$75</definedName>
    <definedName name="QB_ROW_22311" localSheetId="0" hidden="1">Budget!$B$85</definedName>
    <definedName name="QB_ROW_23021" localSheetId="0" hidden="1">Budget!$C$76</definedName>
    <definedName name="QB_ROW_23240" localSheetId="0" hidden="1">Budget!$E$59</definedName>
    <definedName name="QB_ROW_23321" localSheetId="0" hidden="1">Budget!$C$84</definedName>
    <definedName name="QB_ROW_24340" localSheetId="0" hidden="1">Budget!$E$71</definedName>
    <definedName name="QB_ROW_261240" localSheetId="0" hidden="1">Budget!$E$56</definedName>
    <definedName name="QB_ROW_283240" localSheetId="0" hidden="1">Budget!$E$81</definedName>
    <definedName name="QB_ROW_300240" localSheetId="0" hidden="1">Budget!$E$13</definedName>
    <definedName name="QB_ROW_301340" localSheetId="0" hidden="1">Budget!$E$68</definedName>
    <definedName name="QB_ROW_33250" localSheetId="0" hidden="1">Budget!$F$42</definedName>
    <definedName name="QB_ROW_36340" localSheetId="0" hidden="1">Budget!$E$55</definedName>
    <definedName name="QB_ROW_398240" localSheetId="0" hidden="1">Budget!$E$80</definedName>
    <definedName name="QB_ROW_4030" localSheetId="0" hidden="1">Budget!$D$18</definedName>
    <definedName name="QB_ROW_412230" localSheetId="0" hidden="1">Budget!$D$64</definedName>
    <definedName name="QB_ROW_414240" localSheetId="0" hidden="1">Budget!$E$19</definedName>
    <definedName name="QB_ROW_415240" localSheetId="0" hidden="1">Budget!$E$26</definedName>
    <definedName name="QB_ROW_416240" localSheetId="0" hidden="1">Budget!$E$12</definedName>
    <definedName name="QB_ROW_417240" localSheetId="0" hidden="1">Budget!$E$15</definedName>
    <definedName name="QB_ROW_418240" localSheetId="0" hidden="1">Budget!$E$22</definedName>
    <definedName name="QB_ROW_419240" localSheetId="0" hidden="1">Budget!$E$29</definedName>
    <definedName name="QB_ROW_420240" localSheetId="0" hidden="1">Budget!$E$16</definedName>
    <definedName name="QB_ROW_421240" localSheetId="0" hidden="1">Budget!$E$23</definedName>
    <definedName name="QB_ROW_422240" localSheetId="0" hidden="1">Budget!$E$31</definedName>
    <definedName name="QB_ROW_423240" localSheetId="0" hidden="1">Budget!$E$30</definedName>
    <definedName name="QB_ROW_4330" localSheetId="0" hidden="1">Budget!$D$24</definedName>
    <definedName name="QB_ROW_439230" localSheetId="0" hidden="1">Budget!$D$38</definedName>
    <definedName name="QB_ROW_440230" localSheetId="0" hidden="1">Budget!$D$9</definedName>
    <definedName name="QB_ROW_443230" localSheetId="0" hidden="1">Budget!$D$10</definedName>
    <definedName name="QB_ROW_445240" localSheetId="0" hidden="1">Budget!$E$78</definedName>
    <definedName name="QB_ROW_447330" localSheetId="0" hidden="1">Budget!$D$65</definedName>
    <definedName name="QB_ROW_449240" localSheetId="0" hidden="1">Budget!$E$14</definedName>
    <definedName name="QB_ROW_450240" localSheetId="0" hidden="1">Budget!$E$21</definedName>
    <definedName name="QB_ROW_451240" localSheetId="0" hidden="1">Budget!$E$28</definedName>
    <definedName name="QB_ROW_452230" localSheetId="0" hidden="1">Budget!$D$35</definedName>
    <definedName name="QB_ROW_456230" localSheetId="0" hidden="1">Budget!$D$63</definedName>
    <definedName name="QB_ROW_459240" localSheetId="0" hidden="1">Budget!$E$40</definedName>
    <definedName name="QB_ROW_460240" localSheetId="0" hidden="1">Budget!$E$67</definedName>
    <definedName name="QB_ROW_5030" localSheetId="0" hidden="1">Budget!$D$11</definedName>
    <definedName name="QB_ROW_5330" localSheetId="0" hidden="1">Budget!$D$17</definedName>
    <definedName name="QB_ROW_68230" localSheetId="0" hidden="1">Budget!$D$34</definedName>
    <definedName name="QB_ROW_79340" localSheetId="0" hidden="1">Budget!$E$45</definedName>
    <definedName name="QB_ROW_81240" localSheetId="0" hidden="1">Budget!$E$50</definedName>
    <definedName name="QB_ROW_8230" localSheetId="0" hidden="1">Budget!$D$33</definedName>
    <definedName name="QB_ROW_9240" localSheetId="0" hidden="1">Budget!$E$20</definedName>
    <definedName name="QB_ROW_97240" localSheetId="0" hidden="1">Budget!$E$60</definedName>
    <definedName name="QB_ROW_99030" localSheetId="0" hidden="1">Budget!$D$5</definedName>
    <definedName name="QB_ROW_99240" localSheetId="0" hidden="1">Budget!$E$7</definedName>
    <definedName name="QB_ROW_99330" localSheetId="0" hidden="1">Budget!$D$8</definedName>
    <definedName name="QBCANSUPPORTUPDATE" localSheetId="0">TRUE</definedName>
    <definedName name="QBCOMPANYFILENAME" localSheetId="0">"c:\users\public\documents\intuit\quickbooks\company files\qb 2013 file 09-15-2013 copy.qbw"</definedName>
    <definedName name="QBENDDATE" localSheetId="0">20211028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"3eed7cadd4cf41a1accdcbb4ce21998c"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20210101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3" i="1" l="1"/>
  <c r="H84" i="1" s="1"/>
  <c r="H85" i="1" s="1"/>
  <c r="H72" i="1"/>
  <c r="H62" i="1"/>
  <c r="H51" i="1" l="1"/>
  <c r="H44" i="1"/>
  <c r="H32" i="1"/>
  <c r="H24" i="1"/>
  <c r="H17" i="1"/>
  <c r="H36" i="1" l="1"/>
  <c r="H73" i="1"/>
  <c r="H74" i="1" s="1"/>
  <c r="H86" i="1" s="1"/>
  <c r="H47" i="1"/>
  <c r="G32" i="1" l="1"/>
  <c r="G17" i="1"/>
  <c r="G83" i="1"/>
  <c r="G84" i="1" s="1"/>
  <c r="G85" i="1" s="1"/>
  <c r="G72" i="1"/>
  <c r="G51" i="1"/>
  <c r="G44" i="1"/>
  <c r="G8" i="1"/>
  <c r="G62" i="1"/>
  <c r="G24" i="1"/>
  <c r="G47" i="1" l="1"/>
  <c r="G73" i="1" s="1"/>
  <c r="G36" i="1"/>
  <c r="G74" i="1" l="1"/>
  <c r="G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Custom</author>
    <author>Truchan, JoAnn</author>
  </authors>
  <commentList>
    <comment ref="F4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Custom:</t>
        </r>
        <r>
          <rPr>
            <sz val="9"/>
            <color indexed="81"/>
            <rFont val="Tahoma"/>
            <family val="2"/>
          </rPr>
          <t xml:space="preserve">
New basketball hoops - $4,000
Possible restructuring of pavilion entrance - $15,000
Other - $6,000</t>
        </r>
      </text>
    </comment>
    <comment ref="F5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Custom:</t>
        </r>
        <r>
          <rPr>
            <sz val="9"/>
            <color indexed="81"/>
            <rFont val="Tahoma"/>
            <family val="2"/>
          </rPr>
          <t xml:space="preserve">
Xmas Decorating: $150
Xmas Candy Canes: $50
Xmas Santa donation: $300
Easter Egg Hunt: $200
Halloween Decorating: $100
Extra just in case</t>
        </r>
      </text>
    </comment>
    <comment ref="F68" authorId="1" shapeId="0" xr:uid="{70003A5A-2EA6-44C0-BE5A-66657C9517B9}">
      <text>
        <r>
          <rPr>
            <b/>
            <sz val="9"/>
            <color indexed="81"/>
            <rFont val="Tahoma"/>
            <family val="2"/>
          </rPr>
          <t>Truchan, JoAnn:</t>
        </r>
        <r>
          <rPr>
            <sz val="9"/>
            <color indexed="81"/>
            <rFont val="Tahoma"/>
            <family val="2"/>
          </rPr>
          <t xml:space="preserve">
includes software fees (Quickbooks), Zoom, $1,000 for new computer &amp; equipment; 
$1,000 for Quickbooks help</t>
        </r>
      </text>
    </comment>
    <comment ref="F7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Custom:</t>
        </r>
        <r>
          <rPr>
            <sz val="9"/>
            <color indexed="81"/>
            <rFont val="Tahoma"/>
            <family val="2"/>
          </rPr>
          <t xml:space="preserve">
Includes rent, electric, internet/phone, postage, supplies</t>
        </r>
      </text>
    </comment>
    <comment ref="F82" authorId="1" shapeId="0" xr:uid="{4062D44B-3540-40AA-B2FD-E1FD8EEC51F5}">
      <text>
        <r>
          <rPr>
            <b/>
            <sz val="9"/>
            <color indexed="81"/>
            <rFont val="Tahoma"/>
            <family val="2"/>
          </rPr>
          <t>Truchan, JoAnn:</t>
        </r>
        <r>
          <rPr>
            <sz val="9"/>
            <color indexed="81"/>
            <rFont val="Tahoma"/>
            <family val="2"/>
          </rPr>
          <t xml:space="preserve">
Includes street signs and roads</t>
        </r>
      </text>
    </comment>
  </commentList>
</comments>
</file>

<file path=xl/sharedStrings.xml><?xml version="1.0" encoding="utf-8"?>
<sst xmlns="http://schemas.openxmlformats.org/spreadsheetml/2006/main" count="86" uniqueCount="82">
  <si>
    <t>Ordinary Income/Expense</t>
  </si>
  <si>
    <t>Income</t>
  </si>
  <si>
    <t>Admin Fees Income (Admin fees prep civil hearing)</t>
  </si>
  <si>
    <t>Admin Fees Income Civil Hearing</t>
  </si>
  <si>
    <t>Admin Fees Income (Admin fees prep civil hearing) - Other</t>
  </si>
  <si>
    <t>Total Admin Fees Income (Admin fees prep civil hearing)</t>
  </si>
  <si>
    <t>Bounced Check Charges</t>
  </si>
  <si>
    <t>Community Growth Fund</t>
  </si>
  <si>
    <t>DUES - Condominiums</t>
  </si>
  <si>
    <t>Dues Condo (Monthly Community Association Fees)</t>
  </si>
  <si>
    <t>Late Fee Condo</t>
  </si>
  <si>
    <t>Processing Fees</t>
  </si>
  <si>
    <t>Road Repair</t>
  </si>
  <si>
    <t>Trust Fund (Trust Fund)</t>
  </si>
  <si>
    <t>Total DUES - Condominiums</t>
  </si>
  <si>
    <t>DUES - Single Homes</t>
  </si>
  <si>
    <t>Dues SF (Monthly Community Association Fees)</t>
  </si>
  <si>
    <t>Late Fees - Single Family</t>
  </si>
  <si>
    <t>Processing Fee</t>
  </si>
  <si>
    <t>Trust Fund</t>
  </si>
  <si>
    <t>Total DUES - Single Homes</t>
  </si>
  <si>
    <t>DUES - Town Homes</t>
  </si>
  <si>
    <t>Dues Town Homes (Monthly Community Association Fees)</t>
  </si>
  <si>
    <t>Lates Fees - Town Homes</t>
  </si>
  <si>
    <t>Town House Maintenance (Private Town Homes Maintenance)</t>
  </si>
  <si>
    <t>Total DUES - Town Homes</t>
  </si>
  <si>
    <t>Interest Income Reserve Account</t>
  </si>
  <si>
    <t>Resale Package Fee</t>
  </si>
  <si>
    <t>5009 · Returned Check Charges</t>
  </si>
  <si>
    <t>Total Income</t>
  </si>
  <si>
    <t>Expense</t>
  </si>
  <si>
    <t>Bank Service Charges</t>
  </si>
  <si>
    <t>COMMON AREA MAINTENANCE</t>
  </si>
  <si>
    <t>Electric</t>
  </si>
  <si>
    <t>Electric - Entry Lights</t>
  </si>
  <si>
    <t>Electric - Pavilion / Rec. Area (Lights/playground;shelter;ten)</t>
  </si>
  <si>
    <t>Total Electric</t>
  </si>
  <si>
    <t>Landscaping Contractor - Grass (Common Ground Grass Cutting)</t>
  </si>
  <si>
    <t>Maintenance Materials &amp; Project</t>
  </si>
  <si>
    <t>Total COMMON AREA MAINTENANCE</t>
  </si>
  <si>
    <t>Community Mtnce</t>
  </si>
  <si>
    <t>CSA COMMUNITY EVENTS/PROGRAMS</t>
  </si>
  <si>
    <t>Holidays/Events</t>
  </si>
  <si>
    <t>Total CSA COMMUNITY EVENTS/PROGRAMS</t>
  </si>
  <si>
    <t>CSA EXPENSES</t>
  </si>
  <si>
    <t>Accounting Fees</t>
  </si>
  <si>
    <t>Bad Debt Expense</t>
  </si>
  <si>
    <t>Bank Charges</t>
  </si>
  <si>
    <t>Constable Fees</t>
  </si>
  <si>
    <t>Insurance Expense</t>
  </si>
  <si>
    <t>Legal Fees - Collection -  Pd</t>
  </si>
  <si>
    <t>Legal Fees - CSA</t>
  </si>
  <si>
    <t>Magistrate Filing Fees Pd</t>
  </si>
  <si>
    <t>Rent-Port-a-John</t>
  </si>
  <si>
    <t>Total CSA EXPENSES</t>
  </si>
  <si>
    <t>EPB Expenses</t>
  </si>
  <si>
    <t>Inactive Bank Charge</t>
  </si>
  <si>
    <t>SF-CONDO - NFT STORM WATER FEE</t>
  </si>
  <si>
    <t>OFFICE</t>
  </si>
  <si>
    <t>Amcom Office Systems (Office Copier)</t>
  </si>
  <si>
    <t>Computer Expense</t>
  </si>
  <si>
    <t>Office - Payroll</t>
  </si>
  <si>
    <t>Office - Payroll Taxes</t>
  </si>
  <si>
    <t>Office Expenses</t>
  </si>
  <si>
    <t>Total OFFICE</t>
  </si>
  <si>
    <t>Total Expense</t>
  </si>
  <si>
    <t>Net Ordinary Income</t>
  </si>
  <si>
    <t>Other Income/Expense</t>
  </si>
  <si>
    <t>Other Income</t>
  </si>
  <si>
    <t>Townhouse Maintenance Costs</t>
  </si>
  <si>
    <t>TH - NFT STORM WATER FEE</t>
  </si>
  <si>
    <t>Electric - Private Roads</t>
  </si>
  <si>
    <t>Repair of Private Property</t>
  </si>
  <si>
    <t>Snow Removal Private Roads</t>
  </si>
  <si>
    <t>Repairs TH Private Road</t>
  </si>
  <si>
    <t>Total Townhouse Maintenance Costs</t>
  </si>
  <si>
    <t>Total Other Income</t>
  </si>
  <si>
    <t>Net Other Income</t>
  </si>
  <si>
    <t>Net Income</t>
  </si>
  <si>
    <t>2021 Budget</t>
  </si>
  <si>
    <t>Security</t>
  </si>
  <si>
    <t>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</si>
</sst>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/>
    <xf numFmtId="49" fontId="6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44450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44450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6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7" sqref="F7"/>
    </sheetView>
  </sheetViews>
  <sheetFormatPr defaultRowHeight="14.5" x14ac:dyDescent="0.35"/>
  <cols>
    <col min="1" max="5" width="3" style="5" customWidth="1"/>
    <col min="6" max="6" width="49.7265625" style="5" customWidth="1"/>
    <col min="7" max="7" width="21.453125" style="13" customWidth="1"/>
    <col min="8" max="8" width="21.453125" style="6" customWidth="1"/>
  </cols>
  <sheetData>
    <row r="1" spans="1:8" x14ac:dyDescent="0.35">
      <c r="A1" s="1"/>
      <c r="B1" s="1"/>
      <c r="C1" s="1"/>
      <c r="D1" s="1"/>
      <c r="E1" s="1"/>
      <c r="F1" s="1"/>
    </row>
    <row r="2" spans="1:8" s="4" customFormat="1" x14ac:dyDescent="0.35">
      <c r="A2" s="3"/>
      <c r="B2" s="3"/>
      <c r="C2" s="3"/>
      <c r="D2" s="3"/>
      <c r="E2" s="3"/>
      <c r="F2" s="3"/>
      <c r="G2" s="14" t="s">
        <v>81</v>
      </c>
      <c r="H2" s="7" t="s">
        <v>79</v>
      </c>
    </row>
    <row r="3" spans="1:8" x14ac:dyDescent="0.35">
      <c r="A3" s="1"/>
      <c r="B3" s="8" t="s">
        <v>0</v>
      </c>
      <c r="C3" s="1"/>
      <c r="D3" s="1"/>
      <c r="E3" s="1"/>
      <c r="F3" s="1"/>
    </row>
    <row r="4" spans="1:8" x14ac:dyDescent="0.35">
      <c r="A4" s="1"/>
      <c r="B4" s="1"/>
      <c r="C4" s="8" t="s">
        <v>1</v>
      </c>
      <c r="D4" s="1"/>
      <c r="E4" s="1"/>
      <c r="F4" s="1"/>
    </row>
    <row r="5" spans="1:8" x14ac:dyDescent="0.35">
      <c r="A5" s="1"/>
      <c r="B5" s="1"/>
      <c r="C5" s="1"/>
      <c r="D5" s="8" t="s">
        <v>2</v>
      </c>
      <c r="E5" s="1"/>
      <c r="F5" s="1"/>
    </row>
    <row r="6" spans="1:8" x14ac:dyDescent="0.35">
      <c r="A6" s="1"/>
      <c r="B6" s="1"/>
      <c r="C6" s="1"/>
      <c r="D6" s="1"/>
      <c r="E6" s="1" t="s">
        <v>3</v>
      </c>
      <c r="F6" s="1"/>
      <c r="G6" s="13">
        <v>0</v>
      </c>
      <c r="H6" s="6">
        <v>0</v>
      </c>
    </row>
    <row r="7" spans="1:8" x14ac:dyDescent="0.35">
      <c r="A7" s="1"/>
      <c r="B7" s="1"/>
      <c r="C7" s="1"/>
      <c r="D7" s="1"/>
      <c r="E7" s="1" t="s">
        <v>4</v>
      </c>
      <c r="F7" s="1"/>
      <c r="G7" s="13">
        <v>200</v>
      </c>
      <c r="H7" s="6">
        <v>200</v>
      </c>
    </row>
    <row r="8" spans="1:8" x14ac:dyDescent="0.35">
      <c r="A8" s="1"/>
      <c r="B8" s="1"/>
      <c r="C8" s="1"/>
      <c r="D8" s="10" t="s">
        <v>5</v>
      </c>
      <c r="E8" s="1"/>
      <c r="F8" s="1"/>
      <c r="G8" s="15">
        <f>ROUND(SUM(G5:G7),5)</f>
        <v>200</v>
      </c>
      <c r="H8" s="11">
        <v>200</v>
      </c>
    </row>
    <row r="9" spans="1:8" x14ac:dyDescent="0.35">
      <c r="A9" s="1"/>
      <c r="B9" s="1"/>
      <c r="C9" s="1"/>
      <c r="D9" s="1" t="s">
        <v>6</v>
      </c>
      <c r="E9" s="1"/>
      <c r="F9" s="1"/>
      <c r="G9" s="13">
        <v>0</v>
      </c>
      <c r="H9" s="6">
        <v>0</v>
      </c>
    </row>
    <row r="10" spans="1:8" x14ac:dyDescent="0.35">
      <c r="A10" s="1"/>
      <c r="B10" s="1"/>
      <c r="C10" s="1"/>
      <c r="D10" s="1" t="s">
        <v>7</v>
      </c>
      <c r="E10" s="1"/>
      <c r="F10" s="1"/>
      <c r="G10" s="13">
        <v>6700</v>
      </c>
      <c r="H10" s="6">
        <v>6700</v>
      </c>
    </row>
    <row r="11" spans="1:8" x14ac:dyDescent="0.35">
      <c r="A11" s="1"/>
      <c r="B11" s="1"/>
      <c r="C11" s="1"/>
      <c r="D11" s="8" t="s">
        <v>8</v>
      </c>
      <c r="E11" s="1"/>
      <c r="F11" s="1"/>
    </row>
    <row r="12" spans="1:8" x14ac:dyDescent="0.35">
      <c r="A12" s="1"/>
      <c r="B12" s="1"/>
      <c r="C12" s="1"/>
      <c r="D12" s="1"/>
      <c r="E12" s="1" t="s">
        <v>9</v>
      </c>
      <c r="F12" s="1"/>
      <c r="G12" s="13">
        <v>25992</v>
      </c>
      <c r="H12" s="6">
        <v>23000</v>
      </c>
    </row>
    <row r="13" spans="1:8" x14ac:dyDescent="0.35">
      <c r="A13" s="1"/>
      <c r="B13" s="1"/>
      <c r="C13" s="1"/>
      <c r="D13" s="1"/>
      <c r="E13" s="1" t="s">
        <v>10</v>
      </c>
      <c r="F13" s="1"/>
      <c r="G13" s="13">
        <v>200</v>
      </c>
      <c r="H13" s="6">
        <v>200</v>
      </c>
    </row>
    <row r="14" spans="1:8" x14ac:dyDescent="0.35">
      <c r="A14" s="1"/>
      <c r="B14" s="1"/>
      <c r="C14" s="1"/>
      <c r="D14" s="1"/>
      <c r="E14" s="1" t="s">
        <v>11</v>
      </c>
      <c r="F14" s="1"/>
      <c r="G14" s="13">
        <v>500</v>
      </c>
      <c r="H14" s="6">
        <v>500</v>
      </c>
    </row>
    <row r="15" spans="1:8" x14ac:dyDescent="0.35">
      <c r="A15" s="1"/>
      <c r="B15" s="1"/>
      <c r="C15" s="1"/>
      <c r="D15" s="1"/>
      <c r="E15" s="1" t="s">
        <v>12</v>
      </c>
      <c r="F15" s="1"/>
      <c r="G15" s="13">
        <v>2736</v>
      </c>
      <c r="H15" s="6">
        <v>2700</v>
      </c>
    </row>
    <row r="16" spans="1:8" x14ac:dyDescent="0.35">
      <c r="A16" s="1"/>
      <c r="B16" s="1"/>
      <c r="C16" s="1"/>
      <c r="D16" s="1"/>
      <c r="E16" s="1" t="s">
        <v>13</v>
      </c>
      <c r="F16" s="1"/>
      <c r="G16" s="13">
        <v>1368</v>
      </c>
      <c r="H16" s="6">
        <v>1400</v>
      </c>
    </row>
    <row r="17" spans="1:8" x14ac:dyDescent="0.35">
      <c r="A17" s="1"/>
      <c r="B17" s="1"/>
      <c r="C17" s="1"/>
      <c r="D17" s="10" t="s">
        <v>14</v>
      </c>
      <c r="E17" s="1"/>
      <c r="F17" s="1"/>
      <c r="G17" s="15">
        <f>ROUND(SUM(G12:G16),5)</f>
        <v>30796</v>
      </c>
      <c r="H17" s="11">
        <f>ROUND(SUM(H12:H16),5)</f>
        <v>27800</v>
      </c>
    </row>
    <row r="18" spans="1:8" x14ac:dyDescent="0.35">
      <c r="A18" s="1"/>
      <c r="B18" s="1"/>
      <c r="C18" s="1"/>
      <c r="D18" s="8" t="s">
        <v>15</v>
      </c>
      <c r="E18" s="1"/>
      <c r="F18" s="1"/>
    </row>
    <row r="19" spans="1:8" x14ac:dyDescent="0.35">
      <c r="A19" s="1"/>
      <c r="B19" s="1"/>
      <c r="C19" s="1"/>
      <c r="D19" s="1"/>
      <c r="E19" s="1" t="s">
        <v>16</v>
      </c>
      <c r="F19" s="1"/>
      <c r="G19" s="13">
        <v>97470</v>
      </c>
      <c r="H19" s="6">
        <v>87000</v>
      </c>
    </row>
    <row r="20" spans="1:8" x14ac:dyDescent="0.35">
      <c r="A20" s="1"/>
      <c r="B20" s="1"/>
      <c r="C20" s="1"/>
      <c r="D20" s="1"/>
      <c r="E20" s="1" t="s">
        <v>17</v>
      </c>
      <c r="F20" s="1"/>
      <c r="G20" s="13">
        <v>950</v>
      </c>
      <c r="H20" s="6">
        <v>950</v>
      </c>
    </row>
    <row r="21" spans="1:8" x14ac:dyDescent="0.35">
      <c r="A21" s="1"/>
      <c r="B21" s="1"/>
      <c r="C21" s="1"/>
      <c r="D21" s="1"/>
      <c r="E21" s="1" t="s">
        <v>18</v>
      </c>
      <c r="F21" s="1"/>
      <c r="G21" s="13">
        <v>1100</v>
      </c>
      <c r="H21" s="6">
        <v>1100</v>
      </c>
    </row>
    <row r="22" spans="1:8" x14ac:dyDescent="0.35">
      <c r="A22" s="1"/>
      <c r="B22" s="1"/>
      <c r="C22" s="1"/>
      <c r="D22" s="1"/>
      <c r="E22" s="1" t="s">
        <v>12</v>
      </c>
      <c r="F22" s="1"/>
      <c r="G22" s="13">
        <v>10260</v>
      </c>
      <c r="H22" s="6">
        <v>10000</v>
      </c>
    </row>
    <row r="23" spans="1:8" x14ac:dyDescent="0.35">
      <c r="A23" s="1"/>
      <c r="B23" s="1"/>
      <c r="C23" s="1"/>
      <c r="D23" s="1"/>
      <c r="E23" s="1" t="s">
        <v>19</v>
      </c>
      <c r="F23" s="1"/>
      <c r="G23" s="13">
        <v>4491</v>
      </c>
      <c r="H23" s="6">
        <v>5000</v>
      </c>
    </row>
    <row r="24" spans="1:8" x14ac:dyDescent="0.35">
      <c r="A24" s="1"/>
      <c r="B24" s="1"/>
      <c r="C24" s="1"/>
      <c r="D24" s="10" t="s">
        <v>20</v>
      </c>
      <c r="E24" s="1"/>
      <c r="F24" s="1"/>
      <c r="G24" s="15">
        <f>ROUND(SUM(G18:G23),5)</f>
        <v>114271</v>
      </c>
      <c r="H24" s="11">
        <f>ROUND(SUM(H18:H23),5)</f>
        <v>104050</v>
      </c>
    </row>
    <row r="25" spans="1:8" x14ac:dyDescent="0.35">
      <c r="A25" s="1"/>
      <c r="B25" s="1"/>
      <c r="C25" s="1"/>
      <c r="D25" s="8" t="s">
        <v>21</v>
      </c>
      <c r="E25" s="1"/>
      <c r="F25" s="1"/>
    </row>
    <row r="26" spans="1:8" x14ac:dyDescent="0.35">
      <c r="A26" s="1"/>
      <c r="B26" s="1"/>
      <c r="C26" s="1"/>
      <c r="D26" s="1"/>
      <c r="E26" s="1" t="s">
        <v>22</v>
      </c>
      <c r="F26" s="1"/>
      <c r="G26" s="13">
        <v>42670</v>
      </c>
      <c r="H26" s="6">
        <v>38000</v>
      </c>
    </row>
    <row r="27" spans="1:8" x14ac:dyDescent="0.35">
      <c r="A27" s="1"/>
      <c r="B27" s="1"/>
      <c r="C27" s="1"/>
      <c r="D27" s="1"/>
      <c r="E27" s="1" t="s">
        <v>23</v>
      </c>
      <c r="F27" s="1"/>
      <c r="G27" s="13">
        <v>150</v>
      </c>
      <c r="H27" s="6">
        <v>150</v>
      </c>
    </row>
    <row r="28" spans="1:8" x14ac:dyDescent="0.35">
      <c r="A28" s="1"/>
      <c r="B28" s="1"/>
      <c r="C28" s="1"/>
      <c r="D28" s="1"/>
      <c r="E28" s="1" t="s">
        <v>18</v>
      </c>
      <c r="F28" s="1"/>
      <c r="G28" s="13">
        <v>800</v>
      </c>
      <c r="H28" s="6">
        <v>800</v>
      </c>
    </row>
    <row r="29" spans="1:8" x14ac:dyDescent="0.35">
      <c r="A29" s="1"/>
      <c r="B29" s="1"/>
      <c r="C29" s="1"/>
      <c r="D29" s="1"/>
      <c r="E29" s="1" t="s">
        <v>12</v>
      </c>
      <c r="F29" s="1"/>
      <c r="G29" s="13">
        <v>4491</v>
      </c>
      <c r="H29" s="6">
        <v>4500</v>
      </c>
    </row>
    <row r="30" spans="1:8" x14ac:dyDescent="0.35">
      <c r="A30" s="1"/>
      <c r="B30" s="1"/>
      <c r="C30" s="1"/>
      <c r="D30" s="1"/>
      <c r="E30" s="1" t="s">
        <v>24</v>
      </c>
      <c r="F30" s="1"/>
      <c r="G30" s="13">
        <v>51653</v>
      </c>
      <c r="H30" s="6">
        <v>47000</v>
      </c>
    </row>
    <row r="31" spans="1:8" x14ac:dyDescent="0.35">
      <c r="A31" s="1"/>
      <c r="B31" s="1"/>
      <c r="C31" s="1"/>
      <c r="D31" s="1"/>
      <c r="E31" s="1" t="s">
        <v>19</v>
      </c>
      <c r="F31" s="1"/>
      <c r="G31" s="13">
        <v>2245</v>
      </c>
      <c r="H31" s="6">
        <v>2300</v>
      </c>
    </row>
    <row r="32" spans="1:8" x14ac:dyDescent="0.35">
      <c r="A32" s="1"/>
      <c r="B32" s="1"/>
      <c r="C32" s="1"/>
      <c r="D32" s="10" t="s">
        <v>25</v>
      </c>
      <c r="E32" s="1"/>
      <c r="F32" s="1"/>
      <c r="G32" s="15">
        <f>ROUND(SUM(G26:G31),5)</f>
        <v>102009</v>
      </c>
      <c r="H32" s="11">
        <f>ROUND(SUM(H26:H31),5)</f>
        <v>92750</v>
      </c>
    </row>
    <row r="33" spans="1:8" x14ac:dyDescent="0.35">
      <c r="A33" s="1"/>
      <c r="B33" s="1"/>
      <c r="C33" s="1"/>
      <c r="D33" s="1" t="s">
        <v>26</v>
      </c>
      <c r="E33" s="1"/>
      <c r="F33" s="1"/>
      <c r="G33" s="13">
        <v>135</v>
      </c>
      <c r="H33" s="6">
        <v>135</v>
      </c>
    </row>
    <row r="34" spans="1:8" x14ac:dyDescent="0.35">
      <c r="A34" s="1"/>
      <c r="B34" s="1"/>
      <c r="C34" s="1"/>
      <c r="D34" s="1" t="s">
        <v>27</v>
      </c>
      <c r="E34" s="1"/>
      <c r="F34" s="1"/>
      <c r="G34" s="13">
        <v>700</v>
      </c>
      <c r="H34" s="6">
        <v>700</v>
      </c>
    </row>
    <row r="35" spans="1:8" x14ac:dyDescent="0.35">
      <c r="A35" s="1"/>
      <c r="B35" s="1"/>
      <c r="C35" s="1"/>
      <c r="D35" s="1" t="s">
        <v>28</v>
      </c>
      <c r="E35" s="1"/>
      <c r="F35" s="1"/>
      <c r="G35" s="13">
        <v>0</v>
      </c>
    </row>
    <row r="36" spans="1:8" x14ac:dyDescent="0.35">
      <c r="A36" s="1"/>
      <c r="B36" s="1"/>
      <c r="C36" s="10" t="s">
        <v>29</v>
      </c>
      <c r="D36" s="1"/>
      <c r="E36" s="1"/>
      <c r="F36" s="1"/>
      <c r="G36" s="15">
        <f>ROUND(G4+SUM(G8:G10)+G17+G24+SUM(G32:G35),5)</f>
        <v>254811</v>
      </c>
      <c r="H36" s="11">
        <f>ROUND(H4+SUM(H8:H10)+H17+H24+SUM(H32:H35),5)</f>
        <v>232335</v>
      </c>
    </row>
    <row r="37" spans="1:8" x14ac:dyDescent="0.35">
      <c r="A37" s="1"/>
      <c r="B37" s="1"/>
      <c r="C37" s="8" t="s">
        <v>30</v>
      </c>
      <c r="D37" s="1"/>
      <c r="E37" s="1"/>
      <c r="F37" s="1"/>
    </row>
    <row r="38" spans="1:8" x14ac:dyDescent="0.35">
      <c r="A38" s="1"/>
      <c r="B38" s="1"/>
      <c r="C38" s="1"/>
      <c r="D38" s="1" t="s">
        <v>31</v>
      </c>
      <c r="E38" s="1"/>
      <c r="F38" s="1"/>
      <c r="G38" s="13">
        <v>10</v>
      </c>
      <c r="H38" s="6">
        <v>15</v>
      </c>
    </row>
    <row r="39" spans="1:8" x14ac:dyDescent="0.35">
      <c r="A39" s="1"/>
      <c r="B39" s="1"/>
      <c r="C39" s="1"/>
      <c r="D39" s="8" t="s">
        <v>32</v>
      </c>
      <c r="E39" s="1"/>
      <c r="F39" s="1"/>
    </row>
    <row r="40" spans="1:8" x14ac:dyDescent="0.35">
      <c r="A40" s="1"/>
      <c r="B40" s="1"/>
      <c r="C40" s="1"/>
      <c r="D40" s="1"/>
      <c r="E40" s="1" t="s">
        <v>80</v>
      </c>
      <c r="F40" s="1"/>
      <c r="G40" s="13">
        <v>264</v>
      </c>
      <c r="H40" s="6">
        <v>240</v>
      </c>
    </row>
    <row r="41" spans="1:8" x14ac:dyDescent="0.35">
      <c r="A41" s="1"/>
      <c r="B41" s="1"/>
      <c r="C41" s="1"/>
      <c r="D41" s="1"/>
      <c r="E41" s="8" t="s">
        <v>33</v>
      </c>
      <c r="F41" s="1"/>
    </row>
    <row r="42" spans="1:8" x14ac:dyDescent="0.35">
      <c r="A42" s="1"/>
      <c r="B42" s="1"/>
      <c r="C42" s="1"/>
      <c r="D42" s="1"/>
      <c r="E42" s="1"/>
      <c r="F42" s="1" t="s">
        <v>34</v>
      </c>
      <c r="G42" s="13">
        <v>400</v>
      </c>
      <c r="H42" s="6">
        <v>400</v>
      </c>
    </row>
    <row r="43" spans="1:8" x14ac:dyDescent="0.35">
      <c r="A43" s="1"/>
      <c r="B43" s="1"/>
      <c r="C43" s="1"/>
      <c r="D43" s="1"/>
      <c r="E43" s="1"/>
      <c r="F43" s="1" t="s">
        <v>35</v>
      </c>
      <c r="G43" s="13">
        <v>750</v>
      </c>
      <c r="H43" s="6">
        <v>750</v>
      </c>
    </row>
    <row r="44" spans="1:8" x14ac:dyDescent="0.35">
      <c r="A44" s="1"/>
      <c r="B44" s="1"/>
      <c r="C44" s="1"/>
      <c r="D44" s="1"/>
      <c r="E44" s="10" t="s">
        <v>36</v>
      </c>
      <c r="F44" s="1"/>
      <c r="G44" s="15">
        <f>ROUND(SUM(G42:G43),5)</f>
        <v>1150</v>
      </c>
      <c r="H44" s="11">
        <f>ROUND(SUM(H42:H43),5)</f>
        <v>1150</v>
      </c>
    </row>
    <row r="45" spans="1:8" x14ac:dyDescent="0.35">
      <c r="A45" s="1"/>
      <c r="B45" s="1"/>
      <c r="C45" s="1"/>
      <c r="D45" s="1"/>
      <c r="E45" s="1" t="s">
        <v>37</v>
      </c>
      <c r="F45" s="1"/>
      <c r="G45" s="13">
        <v>21400</v>
      </c>
      <c r="H45" s="6">
        <v>21000</v>
      </c>
    </row>
    <row r="46" spans="1:8" x14ac:dyDescent="0.35">
      <c r="A46" s="1"/>
      <c r="B46" s="1"/>
      <c r="C46" s="1"/>
      <c r="D46" s="1"/>
      <c r="E46" s="1" t="s">
        <v>38</v>
      </c>
      <c r="F46" s="1"/>
      <c r="G46" s="13">
        <v>25000</v>
      </c>
      <c r="H46" s="6">
        <v>25000</v>
      </c>
    </row>
    <row r="47" spans="1:8" x14ac:dyDescent="0.35">
      <c r="A47" s="1"/>
      <c r="B47" s="1"/>
      <c r="C47" s="1"/>
      <c r="D47" s="10" t="s">
        <v>39</v>
      </c>
      <c r="E47" s="1"/>
      <c r="F47" s="1"/>
      <c r="G47" s="15">
        <f>ROUND(SUM(G44:G46),5)</f>
        <v>47550</v>
      </c>
      <c r="H47" s="11">
        <f>ROUND(SUM(H44:H46),5)</f>
        <v>47150</v>
      </c>
    </row>
    <row r="48" spans="1:8" x14ac:dyDescent="0.35">
      <c r="A48" s="1"/>
      <c r="B48" s="1"/>
      <c r="C48" s="1"/>
      <c r="D48" s="1" t="s">
        <v>40</v>
      </c>
      <c r="E48" s="1"/>
      <c r="F48" s="1"/>
      <c r="G48" s="16">
        <v>60000</v>
      </c>
      <c r="H48" s="12">
        <v>35000</v>
      </c>
    </row>
    <row r="49" spans="1:8" x14ac:dyDescent="0.35">
      <c r="A49" s="1"/>
      <c r="B49" s="1"/>
      <c r="C49" s="1"/>
      <c r="D49" s="8" t="s">
        <v>41</v>
      </c>
      <c r="E49" s="1"/>
      <c r="F49" s="1"/>
    </row>
    <row r="50" spans="1:8" x14ac:dyDescent="0.35">
      <c r="A50" s="1"/>
      <c r="B50" s="1"/>
      <c r="C50" s="1"/>
      <c r="D50" s="1"/>
      <c r="E50" s="1" t="s">
        <v>42</v>
      </c>
      <c r="F50" s="1"/>
      <c r="G50" s="13">
        <v>1200</v>
      </c>
      <c r="H50" s="6">
        <v>1200</v>
      </c>
    </row>
    <row r="51" spans="1:8" x14ac:dyDescent="0.35">
      <c r="A51" s="1"/>
      <c r="B51" s="1"/>
      <c r="C51" s="1"/>
      <c r="D51" s="10" t="s">
        <v>43</v>
      </c>
      <c r="E51" s="1"/>
      <c r="F51" s="1"/>
      <c r="G51" s="15">
        <f>ROUND(SUM(G50:G50),5)</f>
        <v>1200</v>
      </c>
      <c r="H51" s="11">
        <f>ROUND(SUM(H50:H50),5)</f>
        <v>1200</v>
      </c>
    </row>
    <row r="52" spans="1:8" x14ac:dyDescent="0.35">
      <c r="A52" s="1"/>
      <c r="B52" s="1"/>
      <c r="C52" s="1"/>
      <c r="D52" s="8" t="s">
        <v>44</v>
      </c>
      <c r="E52" s="1"/>
      <c r="F52" s="1"/>
    </row>
    <row r="53" spans="1:8" x14ac:dyDescent="0.35">
      <c r="A53" s="1"/>
      <c r="B53" s="1"/>
      <c r="C53" s="1"/>
      <c r="D53" s="1"/>
      <c r="E53" s="1" t="s">
        <v>45</v>
      </c>
      <c r="F53" s="1"/>
      <c r="G53" s="13">
        <v>1500</v>
      </c>
      <c r="H53" s="6">
        <v>1500</v>
      </c>
    </row>
    <row r="54" spans="1:8" x14ac:dyDescent="0.35">
      <c r="A54" s="1"/>
      <c r="B54" s="1"/>
      <c r="C54" s="1"/>
      <c r="D54" s="1"/>
      <c r="E54" s="1" t="s">
        <v>46</v>
      </c>
      <c r="F54" s="1"/>
      <c r="G54" s="13">
        <v>2000</v>
      </c>
      <c r="H54" s="6">
        <v>2000</v>
      </c>
    </row>
    <row r="55" spans="1:8" x14ac:dyDescent="0.35">
      <c r="A55" s="1"/>
      <c r="B55" s="1"/>
      <c r="C55" s="1"/>
      <c r="D55" s="1"/>
      <c r="E55" s="1" t="s">
        <v>47</v>
      </c>
      <c r="F55" s="1"/>
      <c r="G55" s="13">
        <v>0</v>
      </c>
      <c r="H55" s="6">
        <v>0</v>
      </c>
    </row>
    <row r="56" spans="1:8" x14ac:dyDescent="0.35">
      <c r="A56" s="1"/>
      <c r="B56" s="1"/>
      <c r="C56" s="1"/>
      <c r="D56" s="1"/>
      <c r="E56" s="1" t="s">
        <v>48</v>
      </c>
      <c r="F56" s="1"/>
      <c r="G56" s="13">
        <v>150</v>
      </c>
      <c r="H56" s="6">
        <v>150</v>
      </c>
    </row>
    <row r="57" spans="1:8" x14ac:dyDescent="0.35">
      <c r="A57" s="1"/>
      <c r="B57" s="1"/>
      <c r="C57" s="1"/>
      <c r="D57" s="1"/>
      <c r="E57" s="1" t="s">
        <v>49</v>
      </c>
      <c r="F57" s="1"/>
      <c r="G57" s="13">
        <v>6300</v>
      </c>
      <c r="H57" s="6">
        <v>6300</v>
      </c>
    </row>
    <row r="58" spans="1:8" x14ac:dyDescent="0.35">
      <c r="A58" s="1"/>
      <c r="B58" s="1"/>
      <c r="C58" s="1"/>
      <c r="D58" s="1"/>
      <c r="E58" s="1" t="s">
        <v>50</v>
      </c>
      <c r="F58" s="1"/>
      <c r="G58" s="13">
        <v>0</v>
      </c>
      <c r="H58" s="6">
        <v>0</v>
      </c>
    </row>
    <row r="59" spans="1:8" x14ac:dyDescent="0.35">
      <c r="A59" s="1"/>
      <c r="B59" s="1"/>
      <c r="C59" s="1"/>
      <c r="D59" s="1"/>
      <c r="E59" s="1" t="s">
        <v>51</v>
      </c>
      <c r="F59" s="1"/>
      <c r="G59" s="13">
        <v>3000</v>
      </c>
      <c r="H59" s="6">
        <v>500</v>
      </c>
    </row>
    <row r="60" spans="1:8" x14ac:dyDescent="0.35">
      <c r="A60" s="1"/>
      <c r="B60" s="1"/>
      <c r="C60" s="1"/>
      <c r="D60" s="1"/>
      <c r="E60" s="1" t="s">
        <v>52</v>
      </c>
      <c r="F60" s="1"/>
      <c r="G60" s="13">
        <v>2500</v>
      </c>
      <c r="H60" s="6">
        <v>2500</v>
      </c>
    </row>
    <row r="61" spans="1:8" x14ac:dyDescent="0.35">
      <c r="A61" s="1"/>
      <c r="B61" s="1"/>
      <c r="C61" s="1"/>
      <c r="D61" s="1"/>
      <c r="E61" s="1" t="s">
        <v>53</v>
      </c>
      <c r="F61" s="1"/>
      <c r="G61" s="13">
        <v>600</v>
      </c>
      <c r="H61" s="6">
        <v>600</v>
      </c>
    </row>
    <row r="62" spans="1:8" x14ac:dyDescent="0.35">
      <c r="A62" s="1"/>
      <c r="B62" s="1"/>
      <c r="C62" s="1"/>
      <c r="D62" s="10" t="s">
        <v>54</v>
      </c>
      <c r="E62" s="1"/>
      <c r="F62" s="1"/>
      <c r="G62" s="15">
        <f>ROUND(SUM(G53:G61),5)</f>
        <v>16050</v>
      </c>
      <c r="H62" s="11">
        <f>ROUND(SUM(H53:H61),5)</f>
        <v>13550</v>
      </c>
    </row>
    <row r="63" spans="1:8" x14ac:dyDescent="0.35">
      <c r="A63" s="1"/>
      <c r="B63" s="1"/>
      <c r="C63" s="1"/>
      <c r="D63" s="1" t="s">
        <v>55</v>
      </c>
      <c r="E63" s="1"/>
      <c r="F63" s="1"/>
      <c r="G63" s="13">
        <v>250</v>
      </c>
      <c r="H63" s="6">
        <v>700</v>
      </c>
    </row>
    <row r="64" spans="1:8" x14ac:dyDescent="0.35">
      <c r="A64" s="1"/>
      <c r="B64" s="1"/>
      <c r="C64" s="1"/>
      <c r="D64" s="1" t="s">
        <v>56</v>
      </c>
      <c r="E64" s="1"/>
      <c r="F64" s="1"/>
      <c r="G64" s="13">
        <v>0</v>
      </c>
      <c r="H64" s="6">
        <v>0</v>
      </c>
    </row>
    <row r="65" spans="1:8" x14ac:dyDescent="0.35">
      <c r="A65" s="1"/>
      <c r="B65" s="1"/>
      <c r="C65" s="1"/>
      <c r="D65" s="1" t="s">
        <v>57</v>
      </c>
      <c r="E65" s="1"/>
      <c r="F65" s="1"/>
      <c r="G65" s="13">
        <v>150</v>
      </c>
      <c r="H65" s="6">
        <v>150</v>
      </c>
    </row>
    <row r="66" spans="1:8" x14ac:dyDescent="0.35">
      <c r="A66" s="1"/>
      <c r="B66" s="1"/>
      <c r="C66" s="1"/>
      <c r="D66" s="8" t="s">
        <v>58</v>
      </c>
      <c r="E66" s="1"/>
      <c r="F66" s="1"/>
    </row>
    <row r="67" spans="1:8" x14ac:dyDescent="0.35">
      <c r="A67" s="1"/>
      <c r="B67" s="1"/>
      <c r="C67" s="1"/>
      <c r="D67" s="1"/>
      <c r="E67" s="1" t="s">
        <v>59</v>
      </c>
      <c r="F67" s="1"/>
      <c r="G67" s="13">
        <v>200</v>
      </c>
      <c r="H67" s="6">
        <v>200</v>
      </c>
    </row>
    <row r="68" spans="1:8" x14ac:dyDescent="0.35">
      <c r="A68" s="1"/>
      <c r="B68" s="1"/>
      <c r="C68" s="1"/>
      <c r="D68" s="1"/>
      <c r="E68" s="1" t="s">
        <v>60</v>
      </c>
      <c r="F68" s="1"/>
      <c r="G68" s="13">
        <v>3800</v>
      </c>
      <c r="H68" s="6">
        <v>1800</v>
      </c>
    </row>
    <row r="69" spans="1:8" x14ac:dyDescent="0.35">
      <c r="A69" s="1"/>
      <c r="B69" s="1"/>
      <c r="C69" s="1"/>
      <c r="D69" s="1"/>
      <c r="E69" s="1" t="s">
        <v>61</v>
      </c>
      <c r="F69" s="1"/>
      <c r="G69" s="13">
        <v>24668</v>
      </c>
      <c r="H69" s="6">
        <v>23950</v>
      </c>
    </row>
    <row r="70" spans="1:8" x14ac:dyDescent="0.35">
      <c r="A70" s="1"/>
      <c r="B70" s="1"/>
      <c r="C70" s="1"/>
      <c r="D70" s="1"/>
      <c r="E70" s="1" t="s">
        <v>62</v>
      </c>
      <c r="F70" s="1"/>
      <c r="G70" s="13">
        <v>6412</v>
      </c>
      <c r="H70" s="6">
        <v>6412</v>
      </c>
    </row>
    <row r="71" spans="1:8" x14ac:dyDescent="0.35">
      <c r="A71" s="1"/>
      <c r="B71" s="1"/>
      <c r="C71" s="1"/>
      <c r="D71" s="1"/>
      <c r="E71" s="1" t="s">
        <v>63</v>
      </c>
      <c r="F71" s="1"/>
      <c r="G71" s="13">
        <v>9800</v>
      </c>
      <c r="H71" s="6">
        <v>10400</v>
      </c>
    </row>
    <row r="72" spans="1:8" x14ac:dyDescent="0.35">
      <c r="A72" s="1"/>
      <c r="B72" s="1"/>
      <c r="C72" s="1"/>
      <c r="D72" s="10" t="s">
        <v>64</v>
      </c>
      <c r="E72" s="1"/>
      <c r="F72" s="1"/>
      <c r="G72" s="15">
        <f>ROUND(SUM(G67:G71),5)</f>
        <v>44880</v>
      </c>
      <c r="H72" s="11">
        <f>ROUND(SUM(H67:H71),5)</f>
        <v>42762</v>
      </c>
    </row>
    <row r="73" spans="1:8" x14ac:dyDescent="0.35">
      <c r="A73" s="1"/>
      <c r="B73" s="1"/>
      <c r="C73" s="10" t="s">
        <v>65</v>
      </c>
      <c r="D73" s="1"/>
      <c r="E73" s="1"/>
      <c r="F73" s="1"/>
      <c r="G73" s="15">
        <f>ROUND(SUM(G38)+SUM(G40)+SUM(G44)+SUM(G47:G48)+SUM(G50)+SUM(G62:G65)+SUM(G72),5)</f>
        <v>171504</v>
      </c>
      <c r="H73" s="11">
        <f>ROUND(SUM(H38)+SUM(H40)+SUM(H44)+SUM(H47:H48)+SUM(H50)+SUM(H62:H65)+SUM(H72),5)</f>
        <v>141917</v>
      </c>
    </row>
    <row r="74" spans="1:8" x14ac:dyDescent="0.35">
      <c r="A74" s="1"/>
      <c r="B74" s="10" t="s">
        <v>66</v>
      </c>
      <c r="C74" s="1"/>
      <c r="D74" s="1"/>
      <c r="E74" s="1"/>
      <c r="F74" s="1"/>
      <c r="G74" s="15">
        <f>ROUND(G36-G73,5)</f>
        <v>83307</v>
      </c>
      <c r="H74" s="11">
        <f>ROUND(H36-H73,5)</f>
        <v>90418</v>
      </c>
    </row>
    <row r="75" spans="1:8" x14ac:dyDescent="0.35">
      <c r="A75" s="1"/>
      <c r="B75" s="8" t="s">
        <v>67</v>
      </c>
      <c r="C75" s="1"/>
      <c r="D75" s="1"/>
      <c r="E75" s="1"/>
      <c r="F75" s="1"/>
    </row>
    <row r="76" spans="1:8" x14ac:dyDescent="0.35">
      <c r="A76" s="1"/>
      <c r="B76" s="1"/>
      <c r="C76" s="9" t="s">
        <v>68</v>
      </c>
      <c r="D76" s="1"/>
      <c r="E76" s="1"/>
      <c r="F76" s="1"/>
      <c r="G76" s="13">
        <v>0</v>
      </c>
      <c r="H76" s="6">
        <v>0</v>
      </c>
    </row>
    <row r="77" spans="1:8" x14ac:dyDescent="0.35">
      <c r="A77" s="1"/>
      <c r="B77" s="1"/>
      <c r="C77" s="1"/>
      <c r="D77" s="8" t="s">
        <v>69</v>
      </c>
      <c r="E77" s="1"/>
      <c r="F77" s="1"/>
    </row>
    <row r="78" spans="1:8" x14ac:dyDescent="0.35">
      <c r="A78" s="1"/>
      <c r="B78" s="1"/>
      <c r="C78" s="1"/>
      <c r="D78" s="1"/>
      <c r="E78" s="1" t="s">
        <v>70</v>
      </c>
      <c r="F78" s="1"/>
      <c r="G78" s="13">
        <v>1200</v>
      </c>
      <c r="H78" s="6">
        <v>1200</v>
      </c>
    </row>
    <row r="79" spans="1:8" x14ac:dyDescent="0.35">
      <c r="A79" s="1"/>
      <c r="B79" s="1"/>
      <c r="C79" s="1"/>
      <c r="D79" s="1"/>
      <c r="E79" s="1" t="s">
        <v>71</v>
      </c>
      <c r="F79" s="1"/>
      <c r="G79" s="13">
        <v>4000</v>
      </c>
      <c r="H79" s="6">
        <v>2800</v>
      </c>
    </row>
    <row r="80" spans="1:8" x14ac:dyDescent="0.35">
      <c r="A80" s="1"/>
      <c r="B80" s="1"/>
      <c r="C80" s="1"/>
      <c r="D80" s="1"/>
      <c r="E80" s="1" t="s">
        <v>72</v>
      </c>
      <c r="F80" s="1"/>
      <c r="G80" s="13">
        <v>6000</v>
      </c>
      <c r="H80" s="6">
        <v>3000</v>
      </c>
    </row>
    <row r="81" spans="1:8" x14ac:dyDescent="0.35">
      <c r="A81" s="1"/>
      <c r="B81" s="1"/>
      <c r="C81" s="1"/>
      <c r="D81" s="1"/>
      <c r="E81" s="1" t="s">
        <v>73</v>
      </c>
      <c r="F81" s="1"/>
      <c r="G81" s="13">
        <v>30000</v>
      </c>
      <c r="H81" s="6">
        <v>30000</v>
      </c>
    </row>
    <row r="82" spans="1:8" x14ac:dyDescent="0.35">
      <c r="A82" s="1"/>
      <c r="B82" s="1"/>
      <c r="C82" s="1"/>
      <c r="D82" s="1"/>
      <c r="E82" s="1" t="s">
        <v>74</v>
      </c>
      <c r="F82" s="1"/>
      <c r="G82" s="13">
        <v>4300</v>
      </c>
      <c r="H82" s="6">
        <v>4750</v>
      </c>
    </row>
    <row r="83" spans="1:8" x14ac:dyDescent="0.35">
      <c r="A83" s="1"/>
      <c r="B83" s="1"/>
      <c r="C83" s="1"/>
      <c r="D83" s="10" t="s">
        <v>75</v>
      </c>
      <c r="E83" s="1"/>
      <c r="F83" s="1"/>
      <c r="G83" s="15">
        <f>ROUND(SUM(G78:G82),5)</f>
        <v>45500</v>
      </c>
      <c r="H83" s="11">
        <f>ROUND(SUM(H78:H82),5)</f>
        <v>41750</v>
      </c>
    </row>
    <row r="84" spans="1:8" x14ac:dyDescent="0.35">
      <c r="A84" s="1"/>
      <c r="B84" s="1"/>
      <c r="C84" s="10" t="s">
        <v>76</v>
      </c>
      <c r="D84" s="1"/>
      <c r="E84" s="1"/>
      <c r="F84" s="1"/>
      <c r="G84" s="15">
        <f>ROUND(G76+G83,5)</f>
        <v>45500</v>
      </c>
      <c r="H84" s="11">
        <f>ROUND(H76+H83,5)</f>
        <v>41750</v>
      </c>
    </row>
    <row r="85" spans="1:8" x14ac:dyDescent="0.35">
      <c r="A85" s="1"/>
      <c r="B85" s="10" t="s">
        <v>77</v>
      </c>
      <c r="C85" s="1"/>
      <c r="D85" s="1"/>
      <c r="E85" s="1"/>
      <c r="F85" s="1"/>
      <c r="G85" s="15">
        <f>ROUND(G75+G84,5)</f>
        <v>45500</v>
      </c>
      <c r="H85" s="11">
        <f>ROUND(H75+H84,5)</f>
        <v>41750</v>
      </c>
    </row>
    <row r="86" spans="1:8" s="2" customFormat="1" ht="10.5" x14ac:dyDescent="0.25">
      <c r="A86" s="10" t="s">
        <v>78</v>
      </c>
      <c r="B86" s="1"/>
      <c r="C86" s="1"/>
      <c r="D86" s="1"/>
      <c r="E86" s="1"/>
      <c r="F86" s="1"/>
      <c r="G86" s="15">
        <f>ROUND(G74-G85,5)</f>
        <v>37807</v>
      </c>
      <c r="H86" s="11">
        <f>ROUND(H74-H85,5)</f>
        <v>48668</v>
      </c>
    </row>
  </sheetData>
  <pageMargins left="0.7" right="0.7" top="0.75" bottom="0.75" header="0.1" footer="0.3"/>
  <pageSetup orientation="portrait" r:id="rId1"/>
  <headerFooter>
    <oddHeader>&amp;L&amp;"Arial,Bold"&amp;8 8:02 PM
&amp;"Arial,Bold"&amp;8 Accrual Basis&amp;C&amp;"Arial,Bold"&amp;12 Walden Woods C. S. A., Inc
&amp;"Arial,Bold"&amp;14 Profit &amp;&amp; Loss Budget vs. Actual
&amp;"Arial,Bold"&amp;10 January 1 through October 28,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44450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44450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Truchan, JoAnn</cp:lastModifiedBy>
  <dcterms:created xsi:type="dcterms:W3CDTF">2021-10-29T00:02:09Z</dcterms:created>
  <dcterms:modified xsi:type="dcterms:W3CDTF">2021-11-21T23:56:37Z</dcterms:modified>
</cp:coreProperties>
</file>